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185" windowHeight="9930" activeTab="0"/>
  </bookViews>
  <sheets>
    <sheet name="Sheet1" sheetId="1" r:id="rId1"/>
  </sheets>
  <definedNames>
    <definedName name="adj1">'Sheet1'!$A$8</definedName>
    <definedName name="adj2">'Sheet1'!$A$9</definedName>
    <definedName name="adj3">'Sheet1'!$A$10</definedName>
    <definedName name="ang1">'Sheet1'!$A$2</definedName>
    <definedName name="ang2">'Sheet1'!$A$3</definedName>
    <definedName name="ang3">'Sheet1'!$A$4</definedName>
    <definedName name="hyp1">'Sheet1'!$A$11</definedName>
    <definedName name="hyp2">'Sheet1'!$A$12</definedName>
    <definedName name="hyp3">'Sheet1'!$A$13</definedName>
    <definedName name="opp1">'Sheet1'!$A$5</definedName>
    <definedName name="opp2">'Sheet1'!$A$6</definedName>
    <definedName name="opp3">'Sheet1'!$A$7</definedName>
  </definedNames>
  <calcPr fullCalcOnLoad="1"/>
</workbook>
</file>

<file path=xl/sharedStrings.xml><?xml version="1.0" encoding="utf-8"?>
<sst xmlns="http://schemas.openxmlformats.org/spreadsheetml/2006/main" count="18" uniqueCount="17">
  <si>
    <t>Right Triange Calculations</t>
  </si>
  <si>
    <t>Angle:</t>
  </si>
  <si>
    <t>Hypotenuse:</t>
  </si>
  <si>
    <t>Adjacent:</t>
  </si>
  <si>
    <t>Opposite:</t>
  </si>
  <si>
    <t>° Angle</t>
  </si>
  <si>
    <t>Opposite</t>
  </si>
  <si>
    <t>Adjacent</t>
  </si>
  <si>
    <t>Hypotenuse</t>
  </si>
  <si>
    <t>* Enter a minimum of 2 variables *</t>
  </si>
  <si>
    <t>True Position Calculations (RFS)</t>
  </si>
  <si>
    <t>X Deviation:</t>
  </si>
  <si>
    <t>Y Deviation:</t>
  </si>
  <si>
    <t>Equals</t>
  </si>
  <si>
    <t>Position Tol:</t>
  </si>
  <si>
    <t>Deviation per axis</t>
  </si>
  <si>
    <t>Position Tolerance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</si>
</sst>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00000"/>
    <numFmt numFmtId="166" formatCode="0.00000"/>
    <numFmt numFmtId="167" formatCode="0.000000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167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</xdr:row>
      <xdr:rowOff>142875</xdr:rowOff>
    </xdr:from>
    <xdr:to>
      <xdr:col>7</xdr:col>
      <xdr:colOff>0</xdr:colOff>
      <xdr:row>18</xdr:row>
      <xdr:rowOff>142875</xdr:rowOff>
    </xdr:to>
    <xdr:sp>
      <xdr:nvSpPr>
        <xdr:cNvPr id="1" name="Line 7"/>
        <xdr:cNvSpPr>
          <a:spLocks/>
        </xdr:cNvSpPr>
      </xdr:nvSpPr>
      <xdr:spPr>
        <a:xfrm>
          <a:off x="4267200" y="2047875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152400</xdr:rowOff>
    </xdr:from>
    <xdr:to>
      <xdr:col>7</xdr:col>
      <xdr:colOff>0</xdr:colOff>
      <xdr:row>18</xdr:row>
      <xdr:rowOff>152400</xdr:rowOff>
    </xdr:to>
    <xdr:sp>
      <xdr:nvSpPr>
        <xdr:cNvPr id="2" name="Line 10"/>
        <xdr:cNvSpPr>
          <a:spLocks/>
        </xdr:cNvSpPr>
      </xdr:nvSpPr>
      <xdr:spPr>
        <a:xfrm>
          <a:off x="1219200" y="35814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152400</xdr:rowOff>
    </xdr:from>
    <xdr:to>
      <xdr:col>7</xdr:col>
      <xdr:colOff>0</xdr:colOff>
      <xdr:row>18</xdr:row>
      <xdr:rowOff>152400</xdr:rowOff>
    </xdr:to>
    <xdr:sp>
      <xdr:nvSpPr>
        <xdr:cNvPr id="3" name="Line 12"/>
        <xdr:cNvSpPr>
          <a:spLocks/>
        </xdr:cNvSpPr>
      </xdr:nvSpPr>
      <xdr:spPr>
        <a:xfrm flipH="1">
          <a:off x="1219200" y="2057400"/>
          <a:ext cx="304800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17</xdr:row>
      <xdr:rowOff>47625</xdr:rowOff>
    </xdr:from>
    <xdr:to>
      <xdr:col>3</xdr:col>
      <xdr:colOff>200025</xdr:colOff>
      <xdr:row>18</xdr:row>
      <xdr:rowOff>161925</xdr:rowOff>
    </xdr:to>
    <xdr:sp>
      <xdr:nvSpPr>
        <xdr:cNvPr id="4" name="Arc 13"/>
        <xdr:cNvSpPr>
          <a:spLocks/>
        </xdr:cNvSpPr>
      </xdr:nvSpPr>
      <xdr:spPr>
        <a:xfrm rot="1308084">
          <a:off x="1819275" y="3286125"/>
          <a:ext cx="209550" cy="304800"/>
        </a:xfrm>
        <a:prstGeom prst="arc">
          <a:avLst>
            <a:gd name="adj" fmla="val -21420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18</xdr:row>
      <xdr:rowOff>0</xdr:rowOff>
    </xdr:from>
    <xdr:to>
      <xdr:col>6</xdr:col>
      <xdr:colOff>447675</xdr:colOff>
      <xdr:row>18</xdr:row>
      <xdr:rowOff>152400</xdr:rowOff>
    </xdr:to>
    <xdr:sp>
      <xdr:nvSpPr>
        <xdr:cNvPr id="5" name="Line 18"/>
        <xdr:cNvSpPr>
          <a:spLocks/>
        </xdr:cNvSpPr>
      </xdr:nvSpPr>
      <xdr:spPr>
        <a:xfrm flipV="1">
          <a:off x="4105275" y="34290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6" name="Line 19"/>
        <xdr:cNvSpPr>
          <a:spLocks/>
        </xdr:cNvSpPr>
      </xdr:nvSpPr>
      <xdr:spPr>
        <a:xfrm flipH="1">
          <a:off x="4105275" y="34290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workbookViewId="0" topLeftCell="A1">
      <selection activeCell="D28" sqref="D28"/>
    </sheetView>
  </sheetViews>
  <sheetFormatPr defaultColWidth="9.140625" defaultRowHeight="15" customHeight="1"/>
  <cols>
    <col min="1" max="16384" width="9.140625" style="3" customWidth="1"/>
  </cols>
  <sheetData>
    <row r="2" spans="1:7" ht="15" customHeight="1">
      <c r="A2" s="2" t="e">
        <f>DEGREES(ASIN(E9/E7))</f>
        <v>#DIV/0!</v>
      </c>
      <c r="C2" s="13" t="s">
        <v>0</v>
      </c>
      <c r="D2" s="13"/>
      <c r="E2" s="13"/>
      <c r="F2" s="13"/>
      <c r="G2" s="13"/>
    </row>
    <row r="3" ht="15" customHeight="1">
      <c r="A3" s="2" t="e">
        <f>DEGREES(ACOS(E8/E7))</f>
        <v>#DIV/0!</v>
      </c>
    </row>
    <row r="4" spans="1:7" ht="15" customHeight="1">
      <c r="A4" s="2" t="e">
        <f>DEGREES(ATAN(E9/E8))</f>
        <v>#DIV/0!</v>
      </c>
      <c r="C4" s="14" t="s">
        <v>9</v>
      </c>
      <c r="D4" s="15"/>
      <c r="E4" s="15"/>
      <c r="F4" s="15"/>
      <c r="G4" s="15"/>
    </row>
    <row r="5" ht="15" customHeight="1">
      <c r="A5" s="2">
        <f>SIN(RADIANS(E6))*E7</f>
        <v>0</v>
      </c>
    </row>
    <row r="6" spans="1:5" ht="15" customHeight="1">
      <c r="A6" s="2">
        <f>TAN(RADIANS(E6))*E8</f>
        <v>0</v>
      </c>
      <c r="D6" s="5" t="s">
        <v>1</v>
      </c>
      <c r="E6" s="1">
        <v>30</v>
      </c>
    </row>
    <row r="7" spans="1:5" ht="15" customHeight="1">
      <c r="A7" s="2">
        <f>SQRT(E7^2-E8^2)</f>
        <v>0</v>
      </c>
      <c r="D7" s="5" t="s">
        <v>2</v>
      </c>
      <c r="E7" s="1"/>
    </row>
    <row r="8" spans="1:5" ht="15" customHeight="1">
      <c r="A8" s="2">
        <f>COS(RADIANS(E6))*E7</f>
        <v>0</v>
      </c>
      <c r="D8" s="5" t="s">
        <v>3</v>
      </c>
      <c r="E8" s="1"/>
    </row>
    <row r="9" spans="1:5" ht="15" customHeight="1">
      <c r="A9" s="2">
        <f>E9/(TAN(RADIANS(E6)))</f>
        <v>0.011258330249197703</v>
      </c>
      <c r="D9" s="5" t="s">
        <v>4</v>
      </c>
      <c r="E9" s="1">
        <v>0.0065</v>
      </c>
    </row>
    <row r="10" ht="15" customHeight="1">
      <c r="A10" s="2" t="e">
        <f>SQRT(E7^2-E9^2)</f>
        <v>#NUM!</v>
      </c>
    </row>
    <row r="11" ht="15" customHeight="1">
      <c r="A11" s="2">
        <f>E9/(SIN(RADIANS(E6)))</f>
        <v>0.013000000000000001</v>
      </c>
    </row>
    <row r="12" ht="15" customHeight="1">
      <c r="A12" s="2">
        <f>E8/(COS(RADIANS(E6)))</f>
        <v>0</v>
      </c>
    </row>
    <row r="13" spans="1:5" ht="15" customHeight="1">
      <c r="A13" s="2">
        <f>SQRT(E8^2+E9^2)</f>
        <v>0.0065</v>
      </c>
      <c r="E13" s="4" t="s">
        <v>8</v>
      </c>
    </row>
    <row r="14" ht="15" customHeight="1">
      <c r="E14" s="6">
        <f>IF(E7&gt;0,E7,IF(AND(E7=0,E9=0),A12,IF(AND(E7=0,E8=0),A11,IF(AND(E7=0,E6=0),A13,A13))))</f>
        <v>0.013000000000000001</v>
      </c>
    </row>
    <row r="15" ht="15" customHeight="1">
      <c r="H15" s="6">
        <f>IF(E9&gt;0,E9,IF(AND(E8=0,E9=0),A5,IF(AND(E7=0,E9=0),A6,IF(AND(E9=0,E6=0),A7,A7))))</f>
        <v>0.0065</v>
      </c>
    </row>
    <row r="16" ht="15" customHeight="1">
      <c r="H16" s="4" t="s">
        <v>6</v>
      </c>
    </row>
    <row r="18" spans="4:5" ht="15" customHeight="1">
      <c r="D18" s="7">
        <f>IF(E6&gt;0,E6,IF(AND(E6=0,E9=0),A3,IF(AND(E6=0,E8=0),A2,IF(AND(E7=0,E6=0),A4,A4))))</f>
        <v>30</v>
      </c>
      <c r="E18" s="8" t="s">
        <v>5</v>
      </c>
    </row>
    <row r="20" spans="5:6" ht="15" customHeight="1">
      <c r="E20" s="9">
        <f>IF(E8&gt;0,E8,IF(AND(E8=0,E9=0),A8,IF(AND(E7=0,E8=0),A9,IF(AND(E8=0,E6=0),A10,A10))))</f>
        <v>0.011258330249197703</v>
      </c>
      <c r="F20" s="8" t="s">
        <v>7</v>
      </c>
    </row>
    <row r="25" spans="3:7" ht="15" customHeight="1">
      <c r="C25" s="13" t="s">
        <v>10</v>
      </c>
      <c r="D25" s="13"/>
      <c r="E25" s="13"/>
      <c r="F25" s="13"/>
      <c r="G25" s="13"/>
    </row>
    <row r="26" spans="3:7" ht="15" customHeight="1">
      <c r="C26" s="10"/>
      <c r="D26" s="10"/>
      <c r="E26" s="10"/>
      <c r="F26" s="10"/>
      <c r="G26" s="10"/>
    </row>
    <row r="28" spans="3:4" ht="15" customHeight="1">
      <c r="C28" s="5" t="s">
        <v>11</v>
      </c>
      <c r="D28" s="12">
        <v>0.000177</v>
      </c>
    </row>
    <row r="29" spans="5:8" ht="15" customHeight="1">
      <c r="E29" s="4" t="s">
        <v>13</v>
      </c>
      <c r="F29" s="11">
        <f>2*(SQRT((D28^2)+(D30^2)))</f>
        <v>0.0005006316010800757</v>
      </c>
      <c r="G29" s="14" t="s">
        <v>16</v>
      </c>
      <c r="H29" s="14"/>
    </row>
    <row r="30" spans="3:4" ht="15" customHeight="1">
      <c r="C30" s="5" t="s">
        <v>12</v>
      </c>
      <c r="D30" s="12">
        <v>0.000177</v>
      </c>
    </row>
    <row r="34" spans="3:8" ht="15" customHeight="1">
      <c r="C34" s="5" t="s">
        <v>14</v>
      </c>
      <c r="D34" s="12">
        <v>0.001</v>
      </c>
      <c r="E34" s="4" t="s">
        <v>13</v>
      </c>
      <c r="F34" s="11">
        <f>D34*(COS(RADIANS(45)))/2</f>
        <v>0.0003535533905932738</v>
      </c>
      <c r="G34" s="14" t="s">
        <v>15</v>
      </c>
      <c r="H34" s="14"/>
    </row>
  </sheetData>
  <sheetProtection sheet="1" objects="1" scenarios="1"/>
  <mergeCells count="5">
    <mergeCell ref="C2:G2"/>
    <mergeCell ref="C4:G4"/>
    <mergeCell ref="C25:G25"/>
    <mergeCell ref="G34:H34"/>
    <mergeCell ref="G29:H29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Gerhardt Gear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Gerhardt</dc:creator>
  <cp:keywords/>
  <dc:description/>
  <cp:lastModifiedBy>Gerhardt</cp:lastModifiedBy>
  <cp:lastPrinted>2010-04-05T16:00:44Z</cp:lastPrinted>
  <dcterms:created xsi:type="dcterms:W3CDTF">2010-04-05T13:27:59Z</dcterms:created>
  <dcterms:modified xsi:type="dcterms:W3CDTF">2010-06-21T13:21:40Z</dcterms:modified>
  <cp:category/>
  <cp:version/>
  <cp:contentType/>
  <cp:contentStatus/>
</cp:coreProperties>
</file>